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30" windowWidth="19320" windowHeight="7410"/>
  </bookViews>
  <sheets>
    <sheet name="Лист2" sheetId="2" r:id="rId1"/>
    <sheet name="Лист3" sheetId="5" r:id="rId2"/>
  </sheets>
  <calcPr calcId="145621"/>
</workbook>
</file>

<file path=xl/calcChain.xml><?xml version="1.0" encoding="utf-8"?>
<calcChain xmlns="http://schemas.openxmlformats.org/spreadsheetml/2006/main">
  <c r="J31" i="2" l="1"/>
  <c r="J30" i="2"/>
  <c r="J27" i="2"/>
  <c r="J26" i="2"/>
  <c r="J21" i="2"/>
  <c r="J24" i="2"/>
  <c r="J25" i="2"/>
  <c r="J20" i="2"/>
  <c r="J17" i="2"/>
  <c r="J19" i="2"/>
  <c r="L22" i="2" l="1"/>
  <c r="G12" i="2" l="1"/>
  <c r="I12" i="2" s="1"/>
  <c r="G13" i="2"/>
  <c r="I13" i="2" s="1"/>
  <c r="L13" i="2"/>
  <c r="F12" i="2"/>
  <c r="F13" i="2"/>
  <c r="F14" i="2"/>
  <c r="F22" i="2" l="1"/>
  <c r="L15" i="2"/>
  <c r="L17" i="2"/>
  <c r="L18" i="2"/>
  <c r="L19" i="2"/>
  <c r="L20" i="2"/>
  <c r="L21" i="2"/>
  <c r="L23" i="2"/>
  <c r="L24" i="2"/>
  <c r="L25" i="2"/>
  <c r="L26" i="2"/>
  <c r="L27" i="2"/>
  <c r="L28" i="2"/>
  <c r="L29" i="2"/>
  <c r="L30" i="2"/>
  <c r="L31" i="2"/>
  <c r="I15" i="2"/>
  <c r="J16" i="2" l="1"/>
  <c r="L16" i="2" s="1"/>
  <c r="G28" i="2"/>
  <c r="I28" i="2" s="1"/>
  <c r="G29" i="2"/>
  <c r="I29" i="2" s="1"/>
  <c r="G30" i="2"/>
  <c r="I30" i="2" s="1"/>
  <c r="G31" i="2"/>
  <c r="I31" i="2" s="1"/>
  <c r="G23" i="2"/>
  <c r="I23" i="2" s="1"/>
  <c r="G24" i="2"/>
  <c r="I24" i="2" s="1"/>
  <c r="G25" i="2"/>
  <c r="I25" i="2" s="1"/>
  <c r="G26" i="2"/>
  <c r="I26" i="2" s="1"/>
  <c r="G27" i="2"/>
  <c r="I27" i="2" s="1"/>
  <c r="I18" i="2"/>
  <c r="G19" i="2"/>
  <c r="I19" i="2" s="1"/>
  <c r="G20" i="2"/>
  <c r="I20" i="2" s="1"/>
  <c r="G21" i="2"/>
  <c r="I21" i="2" s="1"/>
  <c r="G17" i="2"/>
  <c r="I17" i="2" s="1"/>
  <c r="G16" i="2"/>
  <c r="I16" i="2" s="1"/>
  <c r="L37" i="2" l="1"/>
  <c r="L36" i="2"/>
  <c r="L35" i="2"/>
  <c r="L34" i="2"/>
  <c r="L33" i="2"/>
  <c r="L32" i="2"/>
  <c r="L14" i="2"/>
  <c r="I37" i="2"/>
  <c r="I36" i="2"/>
  <c r="I35" i="2"/>
  <c r="I34" i="2"/>
  <c r="I33" i="2"/>
  <c r="I32" i="2"/>
  <c r="I14" i="2"/>
  <c r="L46" i="2" l="1"/>
  <c r="I46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1" i="2"/>
  <c r="F20" i="2"/>
  <c r="F19" i="2"/>
  <c r="F18" i="2"/>
  <c r="F17" i="2"/>
  <c r="F16" i="2"/>
  <c r="F15" i="2"/>
  <c r="F46" i="2" l="1"/>
</calcChain>
</file>

<file path=xl/sharedStrings.xml><?xml version="1.0" encoding="utf-8"?>
<sst xmlns="http://schemas.openxmlformats.org/spreadsheetml/2006/main" count="109" uniqueCount="59">
  <si>
    <t>стандарт оформления</t>
  </si>
  <si>
    <t>обязательно</t>
  </si>
  <si>
    <t>каталог оконных систем ТЕПЛОВИН</t>
  </si>
  <si>
    <t>логотип настенный ТЕПЛОВИН</t>
  </si>
  <si>
    <t>стенд с ламинацией и ручками ТЕПЛОВИН</t>
  </si>
  <si>
    <t>не обязательно</t>
  </si>
  <si>
    <t>кол-во</t>
  </si>
  <si>
    <t>Цена продажи</t>
  </si>
  <si>
    <t>СУММА</t>
  </si>
  <si>
    <t>халат замерщика</t>
  </si>
  <si>
    <t>кепка Teplowin</t>
  </si>
  <si>
    <t xml:space="preserve">Торговый представитель                </t>
  </si>
  <si>
    <t>футболка Teplowin</t>
  </si>
  <si>
    <t>флажок настольный ТЕПЛОВИН</t>
  </si>
  <si>
    <t>флажок настенный ТЕПЛОВИН</t>
  </si>
  <si>
    <t>пластик широкий 2 мм ТЕПЛОВИН, п/м</t>
  </si>
  <si>
    <t>пластик узкий 2 мм ТЕПЛОВИН, п/м</t>
  </si>
  <si>
    <t>на выбор</t>
  </si>
  <si>
    <t>лента для офиса широкая ТЕПЛОВИН, п/м (бумага)</t>
  </si>
  <si>
    <t>лента для офиса узкая ТЕПЛОВИН, п/м (бумага)</t>
  </si>
  <si>
    <t>плакаты А1 (ТЕПЛОВИН Classic, Estetic)</t>
  </si>
  <si>
    <t>плакаты А1 (ТЕПЛОВИН опции)</t>
  </si>
  <si>
    <t>листовки ТЕПЛОВИН (Classic, Estetic)</t>
  </si>
  <si>
    <t>наклейки на уголки (ТЕПЛОВИН Estetic/Classic 400/500)</t>
  </si>
  <si>
    <t>наклейки на окна (ТЕПЛОВИН опции)</t>
  </si>
  <si>
    <t>сертификат дистрибьютора Тепловин</t>
  </si>
  <si>
    <t>тейблтент</t>
  </si>
  <si>
    <t>режимник Тепловин</t>
  </si>
  <si>
    <t>Карта Тепловин</t>
  </si>
  <si>
    <t>Навигация: следы Тепловин (шт)</t>
  </si>
  <si>
    <t>стенд с отливами и откосами</t>
  </si>
  <si>
    <t>Информационный стенд на 6 карманов</t>
  </si>
  <si>
    <t xml:space="preserve">Наименование компании:              </t>
  </si>
  <si>
    <t>Юридическое лицо:</t>
  </si>
  <si>
    <t>лист замера Тепловин</t>
  </si>
  <si>
    <r>
      <t xml:space="preserve">Способ оплаты: </t>
    </r>
    <r>
      <rPr>
        <i/>
        <sz val="11"/>
        <color theme="1"/>
        <rFont val="Calibri"/>
        <family val="2"/>
        <charset val="204"/>
        <scheme val="minor"/>
      </rPr>
      <t>наличный / безналичный</t>
    </r>
  </si>
  <si>
    <t>спецодежда летняя (полукомбез+куртка)</t>
  </si>
  <si>
    <t>спецодежда зимняя(штаны+куртка - утепленные)</t>
  </si>
  <si>
    <t>спецодежда зимняя(комбенизон утепленный)</t>
  </si>
  <si>
    <t>стенд демонстрационный "Зима-Лето"</t>
  </si>
  <si>
    <t>каталог ламинации (веер)</t>
  </si>
  <si>
    <t>часы ТЕПЛОВИН</t>
  </si>
  <si>
    <t>Пакет №1</t>
  </si>
  <si>
    <t>Пакет №2</t>
  </si>
  <si>
    <t>Пакет №3</t>
  </si>
  <si>
    <t>Материалы</t>
  </si>
  <si>
    <t xml:space="preserve">ЗАЯВКА на рекламную продукцию </t>
  </si>
  <si>
    <t xml:space="preserve">Оформление офиса проводится согласно "Стандарта оформления розничной точки" (Положение №1) </t>
  </si>
  <si>
    <t>наклейка "Теплые окна ЗДЕСЬ"</t>
  </si>
  <si>
    <t>Цена</t>
  </si>
  <si>
    <t>бесплатно</t>
  </si>
  <si>
    <t>Баннер для оформления офиса (внутренний), кв./м</t>
  </si>
  <si>
    <r>
      <t xml:space="preserve">Баннер для оформления фасада (внешний) кв./м, </t>
    </r>
    <r>
      <rPr>
        <sz val="8"/>
        <color theme="1"/>
        <rFont val="Calibri"/>
        <family val="2"/>
        <charset val="204"/>
        <scheme val="minor"/>
      </rPr>
      <t>люверсы считаются отдельно 20 р/шт</t>
    </r>
  </si>
  <si>
    <t>ИТОГО</t>
  </si>
  <si>
    <t>Демоокно №1 (указать номер заказа)</t>
  </si>
  <si>
    <t>Демоокно №2 (указать номер заказа)</t>
  </si>
  <si>
    <t>Демоокно №3 (указать номер заказа)</t>
  </si>
  <si>
    <t>Демоокно №4 (указать номер заказа)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</si>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</sst>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42"/>
      <name val="Calibri"/>
      <family val="2"/>
      <charset val="204"/>
    </font>
    <font>
      <b/>
      <sz val="12"/>
      <color indexed="13"/>
      <name val="Calibri"/>
      <family val="2"/>
      <charset val="204"/>
    </font>
    <font>
      <sz val="9"/>
      <color indexed="55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Arial"/>
      <family val="2"/>
      <charset val="204"/>
    </font>
    <font>
      <sz val="9"/>
      <color indexed="9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3" borderId="0" xfId="0" applyFill="1"/>
    <xf numFmtId="0" fontId="4" fillId="3" borderId="0" xfId="0" applyFont="1" applyFill="1" applyAlignment="1">
      <alignment horizontal="center"/>
    </xf>
    <xf numFmtId="0" fontId="0" fillId="4" borderId="0" xfId="0" applyFill="1"/>
    <xf numFmtId="0" fontId="7" fillId="4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0" fillId="0" borderId="0" xfId="0" applyFill="1"/>
    <xf numFmtId="164" fontId="3" fillId="2" borderId="7" xfId="1" applyFont="1" applyFill="1" applyBorder="1" applyAlignment="1">
      <alignment horizontal="center" vertical="center" wrapText="1"/>
    </xf>
    <xf numFmtId="164" fontId="3" fillId="2" borderId="0" xfId="1" applyFont="1" applyFill="1" applyBorder="1" applyAlignment="1">
      <alignment horizontal="center" vertical="center" wrapText="1"/>
    </xf>
    <xf numFmtId="164" fontId="3" fillId="2" borderId="8" xfId="1" applyFont="1" applyFill="1" applyBorder="1" applyAlignment="1">
      <alignment horizontal="center" vertical="center" wrapText="1"/>
    </xf>
    <xf numFmtId="164" fontId="0" fillId="0" borderId="8" xfId="1" applyFont="1" applyBorder="1" applyAlignment="1">
      <alignment horizontal="center"/>
    </xf>
    <xf numFmtId="164" fontId="8" fillId="0" borderId="7" xfId="1" applyFont="1" applyBorder="1" applyAlignment="1">
      <alignment horizontal="center"/>
    </xf>
    <xf numFmtId="164" fontId="0" fillId="0" borderId="7" xfId="1" applyFont="1" applyBorder="1" applyAlignment="1">
      <alignment horizontal="center"/>
    </xf>
    <xf numFmtId="164" fontId="0" fillId="0" borderId="9" xfId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0" fillId="0" borderId="11" xfId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4" borderId="4" xfId="0" applyFill="1" applyBorder="1"/>
    <xf numFmtId="0" fontId="7" fillId="4" borderId="5" xfId="0" applyFont="1" applyFill="1" applyBorder="1" applyAlignment="1">
      <alignment horizontal="center"/>
    </xf>
    <xf numFmtId="164" fontId="0" fillId="0" borderId="4" xfId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0" fillId="0" borderId="6" xfId="1" applyFont="1" applyBorder="1" applyAlignment="1">
      <alignment horizontal="center"/>
    </xf>
    <xf numFmtId="0" fontId="0" fillId="4" borderId="7" xfId="0" applyFill="1" applyBorder="1"/>
    <xf numFmtId="0" fontId="7" fillId="4" borderId="0" xfId="0" applyFont="1" applyFill="1" applyBorder="1" applyAlignment="1">
      <alignment horizontal="center"/>
    </xf>
    <xf numFmtId="0" fontId="0" fillId="4" borderId="9" xfId="0" applyFill="1" applyBorder="1"/>
    <xf numFmtId="0" fontId="7" fillId="4" borderId="10" xfId="0" applyFont="1" applyFill="1" applyBorder="1" applyAlignment="1">
      <alignment horizontal="center"/>
    </xf>
    <xf numFmtId="164" fontId="3" fillId="0" borderId="7" xfId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3" fillId="0" borderId="8" xfId="1" applyFont="1" applyFill="1" applyBorder="1" applyAlignment="1">
      <alignment horizontal="center" vertical="center" wrapText="1"/>
    </xf>
    <xf numFmtId="164" fontId="0" fillId="0" borderId="0" xfId="1" applyFont="1" applyBorder="1" applyAlignment="1">
      <alignment horizontal="center"/>
    </xf>
    <xf numFmtId="164" fontId="8" fillId="0" borderId="0" xfId="1" applyFont="1" applyBorder="1" applyAlignment="1">
      <alignment horizontal="center"/>
    </xf>
    <xf numFmtId="164" fontId="8" fillId="0" borderId="9" xfId="1" applyFont="1" applyBorder="1" applyAlignment="1">
      <alignment horizontal="center"/>
    </xf>
    <xf numFmtId="164" fontId="3" fillId="0" borderId="5" xfId="1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10" xfId="1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3" fillId="0" borderId="11" xfId="1" applyFont="1" applyFill="1" applyBorder="1" applyAlignment="1">
      <alignment horizontal="center" vertical="center" wrapText="1"/>
    </xf>
    <xf numFmtId="164" fontId="0" fillId="0" borderId="4" xfId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4" fontId="0" fillId="0" borderId="6" xfId="1" applyFont="1" applyFill="1" applyBorder="1" applyAlignment="1">
      <alignment horizontal="center"/>
    </xf>
    <xf numFmtId="164" fontId="0" fillId="0" borderId="7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0" fillId="0" borderId="8" xfId="1" applyFont="1" applyFill="1" applyBorder="1" applyAlignment="1">
      <alignment horizontal="center"/>
    </xf>
    <xf numFmtId="164" fontId="0" fillId="0" borderId="9" xfId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0" fillId="0" borderId="11" xfId="1" applyFont="1" applyFill="1" applyBorder="1" applyAlignment="1">
      <alignment horizontal="center"/>
    </xf>
    <xf numFmtId="0" fontId="0" fillId="5" borderId="4" xfId="0" applyFill="1" applyBorder="1"/>
    <xf numFmtId="0" fontId="7" fillId="5" borderId="5" xfId="0" applyFont="1" applyFill="1" applyBorder="1" applyAlignment="1">
      <alignment horizontal="center"/>
    </xf>
    <xf numFmtId="0" fontId="0" fillId="5" borderId="7" xfId="0" applyFill="1" applyBorder="1"/>
    <xf numFmtId="0" fontId="7" fillId="5" borderId="0" xfId="0" applyFont="1" applyFill="1" applyBorder="1" applyAlignment="1">
      <alignment horizontal="center"/>
    </xf>
    <xf numFmtId="0" fontId="0" fillId="5" borderId="9" xfId="0" applyFill="1" applyBorder="1"/>
    <xf numFmtId="0" fontId="7" fillId="5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64" fontId="0" fillId="0" borderId="1" xfId="1" applyFont="1" applyBorder="1" applyAlignment="1">
      <alignment horizontal="center"/>
    </xf>
    <xf numFmtId="164" fontId="0" fillId="0" borderId="2" xfId="1" applyFont="1" applyBorder="1" applyAlignment="1">
      <alignment horizontal="center"/>
    </xf>
    <xf numFmtId="164" fontId="0" fillId="0" borderId="3" xfId="1" applyFont="1" applyBorder="1" applyAlignment="1">
      <alignment horizontal="center"/>
    </xf>
    <xf numFmtId="164" fontId="0" fillId="0" borderId="10" xfId="1" applyFont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164" fontId="0" fillId="6" borderId="0" xfId="0" applyNumberFormat="1" applyFill="1"/>
    <xf numFmtId="164" fontId="10" fillId="6" borderId="12" xfId="0" applyNumberFormat="1" applyFont="1" applyFill="1" applyBorder="1"/>
    <xf numFmtId="164" fontId="8" fillId="0" borderId="10" xfId="1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2" fillId="0" borderId="5" xfId="0" applyFont="1" applyBorder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workbookViewId="0">
      <selection activeCell="A16" sqref="A16"/>
    </sheetView>
  </sheetViews>
  <sheetFormatPr defaultRowHeight="15" x14ac:dyDescent="0.25"/>
  <cols>
    <col min="1" max="1" width="72.5703125" customWidth="1"/>
    <col min="2" max="3" width="15.28515625" style="9" customWidth="1"/>
    <col min="4" max="4" width="13.140625" style="1" customWidth="1"/>
    <col min="5" max="5" width="9.7109375" style="1" customWidth="1"/>
    <col min="6" max="6" width="14.28515625" customWidth="1"/>
    <col min="7" max="7" width="11.7109375" customWidth="1"/>
    <col min="8" max="8" width="9.140625" customWidth="1"/>
    <col min="9" max="9" width="12.140625" customWidth="1"/>
    <col min="10" max="10" width="13.42578125" customWidth="1"/>
    <col min="12" max="12" width="11.5703125" customWidth="1"/>
  </cols>
  <sheetData>
    <row r="1" spans="1:12" ht="18.75" thickBot="1" x14ac:dyDescent="0.3">
      <c r="A1" s="3" t="s">
        <v>46</v>
      </c>
    </row>
    <row r="2" spans="1:12" x14ac:dyDescent="0.25">
      <c r="A2" s="10" t="s">
        <v>32</v>
      </c>
    </row>
    <row r="3" spans="1:12" x14ac:dyDescent="0.25">
      <c r="A3" s="11" t="s">
        <v>33</v>
      </c>
    </row>
    <row r="4" spans="1:12" x14ac:dyDescent="0.25">
      <c r="A4" s="11" t="s">
        <v>35</v>
      </c>
    </row>
    <row r="5" spans="1:12" ht="15.75" thickBot="1" x14ac:dyDescent="0.3">
      <c r="A5" s="12" t="s">
        <v>11</v>
      </c>
    </row>
    <row r="6" spans="1:12" ht="15.75" thickBot="1" x14ac:dyDescent="0.3">
      <c r="D6" s="75" t="s">
        <v>42</v>
      </c>
      <c r="E6" s="76"/>
      <c r="F6" s="77"/>
      <c r="G6" s="78" t="s">
        <v>43</v>
      </c>
      <c r="H6" s="76"/>
      <c r="I6" s="76"/>
      <c r="J6" s="75" t="s">
        <v>44</v>
      </c>
      <c r="K6" s="76"/>
      <c r="L6" s="77"/>
    </row>
    <row r="7" spans="1:12" ht="32.25" thickBot="1" x14ac:dyDescent="0.3">
      <c r="A7" s="2" t="s">
        <v>45</v>
      </c>
      <c r="B7" s="2" t="s">
        <v>0</v>
      </c>
      <c r="C7" s="61" t="s">
        <v>49</v>
      </c>
      <c r="D7" s="14" t="s">
        <v>7</v>
      </c>
      <c r="E7" s="15" t="s">
        <v>6</v>
      </c>
      <c r="F7" s="16" t="s">
        <v>8</v>
      </c>
      <c r="G7" s="15" t="s">
        <v>7</v>
      </c>
      <c r="H7" s="15" t="s">
        <v>6</v>
      </c>
      <c r="I7" s="15" t="s">
        <v>8</v>
      </c>
      <c r="J7" s="14" t="s">
        <v>7</v>
      </c>
      <c r="K7" s="15" t="s">
        <v>6</v>
      </c>
      <c r="L7" s="16" t="s">
        <v>8</v>
      </c>
    </row>
    <row r="8" spans="1:12" s="13" customFormat="1" ht="15.75" x14ac:dyDescent="0.25">
      <c r="A8" s="55" t="s">
        <v>54</v>
      </c>
      <c r="B8" s="56" t="s">
        <v>17</v>
      </c>
      <c r="C8" s="62"/>
      <c r="D8" s="46"/>
      <c r="E8" s="47"/>
      <c r="F8" s="48"/>
      <c r="G8" s="40"/>
      <c r="H8" s="47"/>
      <c r="I8" s="40"/>
      <c r="J8" s="41"/>
      <c r="K8" s="47"/>
      <c r="L8" s="42"/>
    </row>
    <row r="9" spans="1:12" s="13" customFormat="1" ht="15.75" x14ac:dyDescent="0.25">
      <c r="A9" s="57" t="s">
        <v>55</v>
      </c>
      <c r="B9" s="58" t="s">
        <v>17</v>
      </c>
      <c r="C9" s="63"/>
      <c r="D9" s="49"/>
      <c r="E9" s="50"/>
      <c r="F9" s="51"/>
      <c r="G9" s="35"/>
      <c r="H9" s="50"/>
      <c r="I9" s="35"/>
      <c r="J9" s="34"/>
      <c r="K9" s="50"/>
      <c r="L9" s="36"/>
    </row>
    <row r="10" spans="1:12" s="13" customFormat="1" ht="15.75" x14ac:dyDescent="0.25">
      <c r="A10" s="57" t="s">
        <v>56</v>
      </c>
      <c r="B10" s="58" t="s">
        <v>17</v>
      </c>
      <c r="C10" s="63"/>
      <c r="D10" s="49"/>
      <c r="E10" s="50"/>
      <c r="F10" s="51"/>
      <c r="G10" s="35"/>
      <c r="H10" s="50"/>
      <c r="I10" s="35"/>
      <c r="J10" s="34"/>
      <c r="K10" s="50"/>
      <c r="L10" s="36"/>
    </row>
    <row r="11" spans="1:12" s="13" customFormat="1" ht="16.5" thickBot="1" x14ac:dyDescent="0.3">
      <c r="A11" s="59" t="s">
        <v>57</v>
      </c>
      <c r="B11" s="60" t="s">
        <v>17</v>
      </c>
      <c r="C11" s="64"/>
      <c r="D11" s="52"/>
      <c r="E11" s="53"/>
      <c r="F11" s="54"/>
      <c r="G11" s="43"/>
      <c r="H11" s="53"/>
      <c r="I11" s="43"/>
      <c r="J11" s="44"/>
      <c r="K11" s="53"/>
      <c r="L11" s="45"/>
    </row>
    <row r="12" spans="1:12" s="13" customFormat="1" x14ac:dyDescent="0.25">
      <c r="A12" s="6" t="s">
        <v>51</v>
      </c>
      <c r="B12" s="7" t="s">
        <v>1</v>
      </c>
      <c r="C12" s="65">
        <v>250</v>
      </c>
      <c r="D12" s="19">
        <v>250</v>
      </c>
      <c r="E12" s="8"/>
      <c r="F12" s="17">
        <f t="shared" ref="F12:F37" si="0">D12*E12</f>
        <v>0</v>
      </c>
      <c r="G12" s="27">
        <f>250*0.5</f>
        <v>125</v>
      </c>
      <c r="H12" s="28"/>
      <c r="I12" s="29">
        <f t="shared" ref="I12:I13" si="1">G12*H12</f>
        <v>0</v>
      </c>
      <c r="J12" s="37" t="s">
        <v>58</v>
      </c>
      <c r="K12" s="8"/>
      <c r="L12" s="17" t="s">
        <v>58</v>
      </c>
    </row>
    <row r="13" spans="1:12" s="13" customFormat="1" x14ac:dyDescent="0.25">
      <c r="A13" s="6" t="s">
        <v>52</v>
      </c>
      <c r="B13" s="7" t="s">
        <v>17</v>
      </c>
      <c r="C13" s="66">
        <v>200</v>
      </c>
      <c r="D13" s="19">
        <v>100</v>
      </c>
      <c r="E13" s="8"/>
      <c r="F13" s="17">
        <f t="shared" si="0"/>
        <v>0</v>
      </c>
      <c r="G13" s="19">
        <f>200*0.5</f>
        <v>100</v>
      </c>
      <c r="H13" s="8"/>
      <c r="I13" s="17">
        <f t="shared" si="1"/>
        <v>0</v>
      </c>
      <c r="J13" s="37">
        <v>100</v>
      </c>
      <c r="K13" s="8"/>
      <c r="L13" s="17">
        <f t="shared" ref="L13" si="2">J13*K13</f>
        <v>0</v>
      </c>
    </row>
    <row r="14" spans="1:12" x14ac:dyDescent="0.25">
      <c r="A14" s="6" t="s">
        <v>3</v>
      </c>
      <c r="B14" s="7" t="s">
        <v>1</v>
      </c>
      <c r="C14" s="66">
        <v>500</v>
      </c>
      <c r="D14" s="19">
        <v>0</v>
      </c>
      <c r="E14" s="8"/>
      <c r="F14" s="17">
        <f t="shared" si="0"/>
        <v>0</v>
      </c>
      <c r="G14" s="19">
        <v>0</v>
      </c>
      <c r="H14" s="8"/>
      <c r="I14" s="17">
        <f t="shared" ref="I14:I37" si="3">G14*H14</f>
        <v>0</v>
      </c>
      <c r="J14" s="37">
        <v>0</v>
      </c>
      <c r="K14" s="8">
        <v>1</v>
      </c>
      <c r="L14" s="17">
        <f t="shared" ref="L14:L37" si="4">J14*K14</f>
        <v>0</v>
      </c>
    </row>
    <row r="15" spans="1:12" x14ac:dyDescent="0.25">
      <c r="A15" s="6" t="s">
        <v>4</v>
      </c>
      <c r="B15" s="7" t="s">
        <v>1</v>
      </c>
      <c r="C15" s="66">
        <v>1500</v>
      </c>
      <c r="D15" s="18">
        <v>1500</v>
      </c>
      <c r="E15" s="8"/>
      <c r="F15" s="17">
        <f t="shared" si="0"/>
        <v>0</v>
      </c>
      <c r="G15" s="18">
        <v>0</v>
      </c>
      <c r="H15" s="8"/>
      <c r="I15" s="17">
        <f t="shared" si="3"/>
        <v>0</v>
      </c>
      <c r="J15" s="38">
        <v>0</v>
      </c>
      <c r="K15" s="8">
        <v>1</v>
      </c>
      <c r="L15" s="17">
        <f t="shared" si="4"/>
        <v>0</v>
      </c>
    </row>
    <row r="16" spans="1:12" x14ac:dyDescent="0.25">
      <c r="A16" s="6" t="s">
        <v>39</v>
      </c>
      <c r="B16" s="7" t="s">
        <v>1</v>
      </c>
      <c r="C16" s="66">
        <v>4250</v>
      </c>
      <c r="D16" s="66">
        <v>4250</v>
      </c>
      <c r="E16" s="8"/>
      <c r="F16" s="17">
        <f t="shared" si="0"/>
        <v>0</v>
      </c>
      <c r="G16" s="18">
        <f>D16*0.7</f>
        <v>2975</v>
      </c>
      <c r="H16" s="8"/>
      <c r="I16" s="17">
        <f t="shared" si="3"/>
        <v>0</v>
      </c>
      <c r="J16" s="38">
        <f>D16*0.5</f>
        <v>2125</v>
      </c>
      <c r="K16" s="8">
        <v>1</v>
      </c>
      <c r="L16" s="17">
        <f t="shared" si="4"/>
        <v>2125</v>
      </c>
    </row>
    <row r="17" spans="1:12" x14ac:dyDescent="0.25">
      <c r="A17" s="6" t="s">
        <v>40</v>
      </c>
      <c r="B17" s="7" t="s">
        <v>5</v>
      </c>
      <c r="C17" s="66">
        <v>500</v>
      </c>
      <c r="D17" s="18">
        <v>500</v>
      </c>
      <c r="E17" s="8"/>
      <c r="F17" s="17">
        <f t="shared" si="0"/>
        <v>0</v>
      </c>
      <c r="G17" s="18">
        <f>D17*0.7</f>
        <v>350</v>
      </c>
      <c r="H17" s="8"/>
      <c r="I17" s="17">
        <f t="shared" si="3"/>
        <v>0</v>
      </c>
      <c r="J17" s="38">
        <f>C17*0.5</f>
        <v>250</v>
      </c>
      <c r="K17" s="8"/>
      <c r="L17" s="17">
        <f t="shared" si="4"/>
        <v>0</v>
      </c>
    </row>
    <row r="18" spans="1:12" x14ac:dyDescent="0.25">
      <c r="A18" s="6" t="s">
        <v>31</v>
      </c>
      <c r="B18" s="7" t="s">
        <v>5</v>
      </c>
      <c r="C18" s="66">
        <v>1500</v>
      </c>
      <c r="D18" s="18">
        <v>1500</v>
      </c>
      <c r="E18" s="8"/>
      <c r="F18" s="17">
        <f t="shared" si="0"/>
        <v>0</v>
      </c>
      <c r="G18" s="18">
        <v>1500</v>
      </c>
      <c r="H18" s="8"/>
      <c r="I18" s="17">
        <f t="shared" si="3"/>
        <v>0</v>
      </c>
      <c r="J18" s="38">
        <v>1500</v>
      </c>
      <c r="K18" s="8"/>
      <c r="L18" s="17">
        <f t="shared" si="4"/>
        <v>0</v>
      </c>
    </row>
    <row r="19" spans="1:12" x14ac:dyDescent="0.25">
      <c r="A19" s="6" t="s">
        <v>30</v>
      </c>
      <c r="B19" s="7" t="s">
        <v>5</v>
      </c>
      <c r="C19" s="66">
        <v>1200</v>
      </c>
      <c r="D19" s="18">
        <v>1200</v>
      </c>
      <c r="E19" s="8"/>
      <c r="F19" s="17">
        <f t="shared" si="0"/>
        <v>0</v>
      </c>
      <c r="G19" s="18">
        <f t="shared" ref="G19:G21" si="5">D19*0.7</f>
        <v>840</v>
      </c>
      <c r="H19" s="8"/>
      <c r="I19" s="17">
        <f t="shared" si="3"/>
        <v>0</v>
      </c>
      <c r="J19" s="38">
        <f>C19*0.5</f>
        <v>600</v>
      </c>
      <c r="K19" s="8"/>
      <c r="L19" s="17">
        <f t="shared" si="4"/>
        <v>0</v>
      </c>
    </row>
    <row r="20" spans="1:12" x14ac:dyDescent="0.25">
      <c r="A20" s="6" t="s">
        <v>34</v>
      </c>
      <c r="B20" s="7" t="s">
        <v>5</v>
      </c>
      <c r="C20" s="66">
        <v>100</v>
      </c>
      <c r="D20" s="18">
        <v>100</v>
      </c>
      <c r="E20" s="8"/>
      <c r="F20" s="17">
        <f t="shared" si="0"/>
        <v>0</v>
      </c>
      <c r="G20" s="18">
        <f t="shared" si="5"/>
        <v>70</v>
      </c>
      <c r="H20" s="8"/>
      <c r="I20" s="17">
        <f t="shared" si="3"/>
        <v>0</v>
      </c>
      <c r="J20" s="38">
        <f>C20*0.5</f>
        <v>50</v>
      </c>
      <c r="K20" s="8"/>
      <c r="L20" s="17">
        <f t="shared" si="4"/>
        <v>0</v>
      </c>
    </row>
    <row r="21" spans="1:12" x14ac:dyDescent="0.25">
      <c r="A21" s="6" t="s">
        <v>27</v>
      </c>
      <c r="B21" s="7" t="s">
        <v>17</v>
      </c>
      <c r="C21" s="66">
        <v>300</v>
      </c>
      <c r="D21" s="18">
        <v>300</v>
      </c>
      <c r="E21" s="8"/>
      <c r="F21" s="17">
        <f t="shared" si="0"/>
        <v>0</v>
      </c>
      <c r="G21" s="18">
        <f t="shared" si="5"/>
        <v>210</v>
      </c>
      <c r="H21" s="8"/>
      <c r="I21" s="17">
        <f t="shared" si="3"/>
        <v>0</v>
      </c>
      <c r="J21" s="38">
        <f>C21*0.5</f>
        <v>150</v>
      </c>
      <c r="K21" s="8"/>
      <c r="L21" s="17">
        <f t="shared" si="4"/>
        <v>0</v>
      </c>
    </row>
    <row r="22" spans="1:12" x14ac:dyDescent="0.25">
      <c r="A22" s="6" t="s">
        <v>48</v>
      </c>
      <c r="B22" s="7" t="s">
        <v>1</v>
      </c>
      <c r="C22" s="66" t="s">
        <v>50</v>
      </c>
      <c r="D22" s="18">
        <v>0</v>
      </c>
      <c r="E22" s="8"/>
      <c r="F22" s="17">
        <f t="shared" si="0"/>
        <v>0</v>
      </c>
      <c r="G22" s="18">
        <v>0</v>
      </c>
      <c r="H22" s="8"/>
      <c r="I22" s="17">
        <v>0</v>
      </c>
      <c r="J22" s="38">
        <v>0</v>
      </c>
      <c r="K22" s="8">
        <v>1</v>
      </c>
      <c r="L22" s="17">
        <f>J22*K22</f>
        <v>0</v>
      </c>
    </row>
    <row r="23" spans="1:12" x14ac:dyDescent="0.25">
      <c r="A23" s="6" t="s">
        <v>13</v>
      </c>
      <c r="B23" s="7" t="s">
        <v>1</v>
      </c>
      <c r="C23" s="66">
        <v>240</v>
      </c>
      <c r="D23" s="18">
        <v>0</v>
      </c>
      <c r="E23" s="8"/>
      <c r="F23" s="17">
        <f t="shared" si="0"/>
        <v>0</v>
      </c>
      <c r="G23" s="18">
        <f>D23*0.7</f>
        <v>0</v>
      </c>
      <c r="H23" s="8"/>
      <c r="I23" s="17">
        <f t="shared" si="3"/>
        <v>0</v>
      </c>
      <c r="J23" s="38">
        <v>0</v>
      </c>
      <c r="K23" s="8">
        <v>1</v>
      </c>
      <c r="L23" s="17">
        <f t="shared" si="4"/>
        <v>0</v>
      </c>
    </row>
    <row r="24" spans="1:12" x14ac:dyDescent="0.25">
      <c r="A24" s="6" t="s">
        <v>14</v>
      </c>
      <c r="B24" s="7" t="s">
        <v>5</v>
      </c>
      <c r="C24" s="66">
        <v>180</v>
      </c>
      <c r="D24" s="18">
        <v>180</v>
      </c>
      <c r="E24" s="8"/>
      <c r="F24" s="17">
        <f t="shared" si="0"/>
        <v>0</v>
      </c>
      <c r="G24" s="18">
        <f>D24*0.7</f>
        <v>125.99999999999999</v>
      </c>
      <c r="H24" s="8"/>
      <c r="I24" s="17">
        <f t="shared" si="3"/>
        <v>0</v>
      </c>
      <c r="J24" s="38">
        <f>C24*0.5</f>
        <v>90</v>
      </c>
      <c r="K24" s="8"/>
      <c r="L24" s="17">
        <f t="shared" si="4"/>
        <v>0</v>
      </c>
    </row>
    <row r="25" spans="1:12" x14ac:dyDescent="0.25">
      <c r="A25" s="6" t="s">
        <v>29</v>
      </c>
      <c r="B25" s="7" t="s">
        <v>5</v>
      </c>
      <c r="C25" s="66">
        <v>20</v>
      </c>
      <c r="D25" s="18">
        <v>20</v>
      </c>
      <c r="E25" s="8"/>
      <c r="F25" s="17">
        <f t="shared" si="0"/>
        <v>0</v>
      </c>
      <c r="G25" s="18">
        <f t="shared" ref="G25:G31" si="6">D25*0.7</f>
        <v>14</v>
      </c>
      <c r="H25" s="8"/>
      <c r="I25" s="17">
        <f t="shared" si="3"/>
        <v>0</v>
      </c>
      <c r="J25" s="38">
        <f>C25*0.5</f>
        <v>10</v>
      </c>
      <c r="K25" s="8"/>
      <c r="L25" s="17">
        <f t="shared" si="4"/>
        <v>0</v>
      </c>
    </row>
    <row r="26" spans="1:12" x14ac:dyDescent="0.25">
      <c r="A26" s="6" t="s">
        <v>28</v>
      </c>
      <c r="B26" s="7" t="s">
        <v>5</v>
      </c>
      <c r="C26" s="66">
        <v>2100</v>
      </c>
      <c r="D26" s="18">
        <v>2100</v>
      </c>
      <c r="E26" s="8"/>
      <c r="F26" s="17">
        <f t="shared" si="0"/>
        <v>0</v>
      </c>
      <c r="G26" s="18">
        <f t="shared" si="6"/>
        <v>1470</v>
      </c>
      <c r="H26" s="8"/>
      <c r="I26" s="17">
        <f t="shared" si="3"/>
        <v>0</v>
      </c>
      <c r="J26" s="38">
        <f>C26*0.5</f>
        <v>1050</v>
      </c>
      <c r="K26" s="8"/>
      <c r="L26" s="17">
        <f t="shared" si="4"/>
        <v>0</v>
      </c>
    </row>
    <row r="27" spans="1:12" x14ac:dyDescent="0.25">
      <c r="A27" s="6" t="s">
        <v>41</v>
      </c>
      <c r="B27" s="7" t="s">
        <v>5</v>
      </c>
      <c r="C27" s="66">
        <v>500</v>
      </c>
      <c r="D27" s="18">
        <v>500</v>
      </c>
      <c r="E27" s="8"/>
      <c r="F27" s="17">
        <f t="shared" si="0"/>
        <v>0</v>
      </c>
      <c r="G27" s="18">
        <f t="shared" si="6"/>
        <v>350</v>
      </c>
      <c r="H27" s="8"/>
      <c r="I27" s="17">
        <f t="shared" si="3"/>
        <v>0</v>
      </c>
      <c r="J27" s="38">
        <f>C27*0.5</f>
        <v>250</v>
      </c>
      <c r="K27" s="8"/>
      <c r="L27" s="17">
        <f t="shared" si="4"/>
        <v>0</v>
      </c>
    </row>
    <row r="28" spans="1:12" x14ac:dyDescent="0.25">
      <c r="A28" s="6" t="s">
        <v>18</v>
      </c>
      <c r="B28" s="7" t="s">
        <v>17</v>
      </c>
      <c r="C28" s="66">
        <v>170</v>
      </c>
      <c r="D28" s="18">
        <v>0</v>
      </c>
      <c r="E28" s="8"/>
      <c r="F28" s="17">
        <f t="shared" si="0"/>
        <v>0</v>
      </c>
      <c r="G28" s="18">
        <f t="shared" si="6"/>
        <v>0</v>
      </c>
      <c r="H28" s="8"/>
      <c r="I28" s="17">
        <f t="shared" si="3"/>
        <v>0</v>
      </c>
      <c r="J28" s="38">
        <v>0</v>
      </c>
      <c r="K28" s="8">
        <v>1</v>
      </c>
      <c r="L28" s="17">
        <f t="shared" si="4"/>
        <v>0</v>
      </c>
    </row>
    <row r="29" spans="1:12" x14ac:dyDescent="0.25">
      <c r="A29" s="6" t="s">
        <v>19</v>
      </c>
      <c r="B29" s="7" t="s">
        <v>17</v>
      </c>
      <c r="C29" s="66">
        <v>57</v>
      </c>
      <c r="D29" s="18">
        <v>0</v>
      </c>
      <c r="E29" s="8"/>
      <c r="F29" s="17">
        <f t="shared" si="0"/>
        <v>0</v>
      </c>
      <c r="G29" s="18">
        <f t="shared" si="6"/>
        <v>0</v>
      </c>
      <c r="H29" s="8"/>
      <c r="I29" s="17">
        <f t="shared" si="3"/>
        <v>0</v>
      </c>
      <c r="J29" s="38">
        <v>0</v>
      </c>
      <c r="K29" s="8">
        <v>1</v>
      </c>
      <c r="L29" s="17">
        <f t="shared" si="4"/>
        <v>0</v>
      </c>
    </row>
    <row r="30" spans="1:12" x14ac:dyDescent="0.25">
      <c r="A30" s="6" t="s">
        <v>15</v>
      </c>
      <c r="B30" s="7" t="s">
        <v>17</v>
      </c>
      <c r="C30" s="66">
        <v>612</v>
      </c>
      <c r="D30" s="18">
        <v>612</v>
      </c>
      <c r="E30" s="8"/>
      <c r="F30" s="17">
        <f t="shared" si="0"/>
        <v>0</v>
      </c>
      <c r="G30" s="18">
        <f t="shared" si="6"/>
        <v>428.4</v>
      </c>
      <c r="H30" s="8"/>
      <c r="I30" s="17">
        <f t="shared" si="3"/>
        <v>0</v>
      </c>
      <c r="J30" s="38">
        <f>C30*0.5</f>
        <v>306</v>
      </c>
      <c r="K30" s="8"/>
      <c r="L30" s="17">
        <f t="shared" si="4"/>
        <v>0</v>
      </c>
    </row>
    <row r="31" spans="1:12" ht="15.75" thickBot="1" x14ac:dyDescent="0.3">
      <c r="A31" s="6" t="s">
        <v>16</v>
      </c>
      <c r="B31" s="7" t="s">
        <v>17</v>
      </c>
      <c r="C31" s="67">
        <v>204</v>
      </c>
      <c r="D31" s="39">
        <v>204</v>
      </c>
      <c r="E31" s="8"/>
      <c r="F31" s="22">
        <f t="shared" si="0"/>
        <v>0</v>
      </c>
      <c r="G31" s="39">
        <f t="shared" si="6"/>
        <v>142.79999999999998</v>
      </c>
      <c r="H31" s="21"/>
      <c r="I31" s="22">
        <f t="shared" si="3"/>
        <v>0</v>
      </c>
      <c r="J31" s="74">
        <f>C31*0.5</f>
        <v>102</v>
      </c>
      <c r="K31" s="8"/>
      <c r="L31" s="22">
        <f t="shared" si="4"/>
        <v>0</v>
      </c>
    </row>
    <row r="32" spans="1:12" x14ac:dyDescent="0.25">
      <c r="A32" s="25" t="s">
        <v>9</v>
      </c>
      <c r="B32" s="26" t="s">
        <v>5</v>
      </c>
      <c r="C32" s="65">
        <v>800</v>
      </c>
      <c r="D32" s="27">
        <v>800</v>
      </c>
      <c r="E32" s="28"/>
      <c r="F32" s="29">
        <f t="shared" si="0"/>
        <v>0</v>
      </c>
      <c r="G32" s="27">
        <v>800</v>
      </c>
      <c r="H32" s="28"/>
      <c r="I32" s="29">
        <f t="shared" si="3"/>
        <v>0</v>
      </c>
      <c r="J32" s="27">
        <v>800</v>
      </c>
      <c r="K32" s="28"/>
      <c r="L32" s="29">
        <f t="shared" si="4"/>
        <v>0</v>
      </c>
    </row>
    <row r="33" spans="1:12" x14ac:dyDescent="0.25">
      <c r="A33" s="30" t="s">
        <v>36</v>
      </c>
      <c r="B33" s="31" t="s">
        <v>5</v>
      </c>
      <c r="C33" s="66">
        <v>1100</v>
      </c>
      <c r="D33" s="66">
        <v>1100</v>
      </c>
      <c r="E33" s="8"/>
      <c r="F33" s="17">
        <f t="shared" si="0"/>
        <v>0</v>
      </c>
      <c r="G33" s="66">
        <v>1100</v>
      </c>
      <c r="H33" s="8"/>
      <c r="I33" s="17">
        <f t="shared" si="3"/>
        <v>0</v>
      </c>
      <c r="J33" s="66">
        <v>1100</v>
      </c>
      <c r="K33" s="8"/>
      <c r="L33" s="17">
        <f t="shared" si="4"/>
        <v>0</v>
      </c>
    </row>
    <row r="34" spans="1:12" x14ac:dyDescent="0.25">
      <c r="A34" s="30" t="s">
        <v>37</v>
      </c>
      <c r="B34" s="31" t="s">
        <v>5</v>
      </c>
      <c r="C34" s="66">
        <v>2400</v>
      </c>
      <c r="D34" s="66">
        <v>2400</v>
      </c>
      <c r="E34" s="8"/>
      <c r="F34" s="17">
        <f t="shared" si="0"/>
        <v>0</v>
      </c>
      <c r="G34" s="66">
        <v>2400</v>
      </c>
      <c r="H34" s="8"/>
      <c r="I34" s="17">
        <f t="shared" si="3"/>
        <v>0</v>
      </c>
      <c r="J34" s="66">
        <v>2400</v>
      </c>
      <c r="K34" s="8"/>
      <c r="L34" s="17">
        <f t="shared" si="4"/>
        <v>0</v>
      </c>
    </row>
    <row r="35" spans="1:12" x14ac:dyDescent="0.25">
      <c r="A35" s="30" t="s">
        <v>38</v>
      </c>
      <c r="B35" s="31" t="s">
        <v>5</v>
      </c>
      <c r="C35" s="66">
        <v>700</v>
      </c>
      <c r="D35" s="19">
        <v>700</v>
      </c>
      <c r="E35" s="8"/>
      <c r="F35" s="17">
        <f t="shared" si="0"/>
        <v>0</v>
      </c>
      <c r="G35" s="19">
        <v>700</v>
      </c>
      <c r="H35" s="8"/>
      <c r="I35" s="17">
        <f t="shared" si="3"/>
        <v>0</v>
      </c>
      <c r="J35" s="19">
        <v>700</v>
      </c>
      <c r="K35" s="8"/>
      <c r="L35" s="17">
        <f t="shared" si="4"/>
        <v>0</v>
      </c>
    </row>
    <row r="36" spans="1:12" x14ac:dyDescent="0.25">
      <c r="A36" s="30" t="s">
        <v>10</v>
      </c>
      <c r="B36" s="31" t="s">
        <v>5</v>
      </c>
      <c r="C36" s="66">
        <v>150</v>
      </c>
      <c r="D36" s="19">
        <v>150</v>
      </c>
      <c r="E36" s="8"/>
      <c r="F36" s="17">
        <f t="shared" si="0"/>
        <v>0</v>
      </c>
      <c r="G36" s="19">
        <v>150</v>
      </c>
      <c r="H36" s="8"/>
      <c r="I36" s="17">
        <f t="shared" si="3"/>
        <v>0</v>
      </c>
      <c r="J36" s="19">
        <v>150</v>
      </c>
      <c r="K36" s="8"/>
      <c r="L36" s="17">
        <f t="shared" si="4"/>
        <v>0</v>
      </c>
    </row>
    <row r="37" spans="1:12" ht="15.75" thickBot="1" x14ac:dyDescent="0.3">
      <c r="A37" s="32" t="s">
        <v>12</v>
      </c>
      <c r="B37" s="33" t="s">
        <v>5</v>
      </c>
      <c r="C37" s="66">
        <v>250</v>
      </c>
      <c r="D37" s="20">
        <v>250</v>
      </c>
      <c r="E37" s="21"/>
      <c r="F37" s="22">
        <f t="shared" si="0"/>
        <v>0</v>
      </c>
      <c r="G37" s="20">
        <v>250</v>
      </c>
      <c r="H37" s="21"/>
      <c r="I37" s="22">
        <f t="shared" si="3"/>
        <v>0</v>
      </c>
      <c r="J37" s="20">
        <v>250</v>
      </c>
      <c r="K37" s="21"/>
      <c r="L37" s="22">
        <f t="shared" si="4"/>
        <v>0</v>
      </c>
    </row>
    <row r="38" spans="1:12" x14ac:dyDescent="0.25">
      <c r="A38" s="4" t="s">
        <v>20</v>
      </c>
      <c r="B38" s="5" t="s">
        <v>1</v>
      </c>
      <c r="C38" s="65" t="s">
        <v>50</v>
      </c>
      <c r="D38" s="37"/>
      <c r="E38" s="8"/>
      <c r="F38" s="17"/>
      <c r="G38" s="19"/>
      <c r="H38" s="8"/>
      <c r="I38" s="17"/>
      <c r="J38" s="19"/>
      <c r="K38" s="8"/>
      <c r="L38" s="17"/>
    </row>
    <row r="39" spans="1:12" x14ac:dyDescent="0.25">
      <c r="A39" s="4" t="s">
        <v>21</v>
      </c>
      <c r="B39" s="5" t="s">
        <v>1</v>
      </c>
      <c r="C39" s="66" t="s">
        <v>50</v>
      </c>
      <c r="D39" s="37"/>
      <c r="E39" s="8"/>
      <c r="F39" s="17"/>
      <c r="G39" s="19"/>
      <c r="H39" s="8"/>
      <c r="I39" s="17"/>
      <c r="J39" s="19"/>
      <c r="K39" s="8"/>
      <c r="L39" s="17"/>
    </row>
    <row r="40" spans="1:12" x14ac:dyDescent="0.25">
      <c r="A40" s="4" t="s">
        <v>22</v>
      </c>
      <c r="B40" s="5" t="s">
        <v>1</v>
      </c>
      <c r="C40" s="66" t="s">
        <v>50</v>
      </c>
      <c r="D40" s="37"/>
      <c r="E40" s="8"/>
      <c r="F40" s="17"/>
      <c r="G40" s="19"/>
      <c r="H40" s="8"/>
      <c r="I40" s="17"/>
      <c r="J40" s="19"/>
      <c r="K40" s="8"/>
      <c r="L40" s="17"/>
    </row>
    <row r="41" spans="1:12" x14ac:dyDescent="0.25">
      <c r="A41" s="4" t="s">
        <v>2</v>
      </c>
      <c r="B41" s="5" t="s">
        <v>1</v>
      </c>
      <c r="C41" s="66" t="s">
        <v>50</v>
      </c>
      <c r="D41" s="37"/>
      <c r="E41" s="8"/>
      <c r="F41" s="17"/>
      <c r="G41" s="19"/>
      <c r="H41" s="8"/>
      <c r="I41" s="17"/>
      <c r="J41" s="19"/>
      <c r="K41" s="8"/>
      <c r="L41" s="17"/>
    </row>
    <row r="42" spans="1:12" x14ac:dyDescent="0.25">
      <c r="A42" s="4" t="s">
        <v>23</v>
      </c>
      <c r="B42" s="5" t="s">
        <v>1</v>
      </c>
      <c r="C42" s="66" t="s">
        <v>50</v>
      </c>
      <c r="D42" s="37"/>
      <c r="E42" s="8"/>
      <c r="F42" s="17"/>
      <c r="G42" s="19"/>
      <c r="H42" s="8"/>
      <c r="I42" s="17"/>
      <c r="J42" s="19"/>
      <c r="K42" s="8"/>
      <c r="L42" s="17"/>
    </row>
    <row r="43" spans="1:12" x14ac:dyDescent="0.25">
      <c r="A43" s="4" t="s">
        <v>24</v>
      </c>
      <c r="B43" s="5" t="s">
        <v>1</v>
      </c>
      <c r="C43" s="66" t="s">
        <v>50</v>
      </c>
      <c r="D43" s="37"/>
      <c r="E43" s="8"/>
      <c r="F43" s="17"/>
      <c r="G43" s="19"/>
      <c r="H43" s="8"/>
      <c r="I43" s="17"/>
      <c r="J43" s="19"/>
      <c r="K43" s="8"/>
      <c r="L43" s="17"/>
    </row>
    <row r="44" spans="1:12" x14ac:dyDescent="0.25">
      <c r="A44" s="4" t="s">
        <v>26</v>
      </c>
      <c r="B44" s="5" t="s">
        <v>1</v>
      </c>
      <c r="C44" s="66" t="s">
        <v>50</v>
      </c>
      <c r="D44" s="37"/>
      <c r="E44" s="8"/>
      <c r="F44" s="17"/>
      <c r="G44" s="19"/>
      <c r="H44" s="8"/>
      <c r="I44" s="17"/>
      <c r="J44" s="19"/>
      <c r="K44" s="8"/>
      <c r="L44" s="17"/>
    </row>
    <row r="45" spans="1:12" ht="15.75" thickBot="1" x14ac:dyDescent="0.3">
      <c r="A45" s="4" t="s">
        <v>25</v>
      </c>
      <c r="B45" s="5" t="s">
        <v>1</v>
      </c>
      <c r="C45" s="67" t="s">
        <v>50</v>
      </c>
      <c r="D45" s="68"/>
      <c r="E45" s="21"/>
      <c r="F45" s="22"/>
      <c r="G45" s="20"/>
      <c r="H45" s="21"/>
      <c r="I45" s="22"/>
      <c r="J45" s="20"/>
      <c r="K45" s="21"/>
      <c r="L45" s="22"/>
    </row>
    <row r="46" spans="1:12" ht="15.75" thickBot="1" x14ac:dyDescent="0.3">
      <c r="A46" s="69" t="s">
        <v>53</v>
      </c>
      <c r="B46" s="70"/>
      <c r="C46" s="70"/>
      <c r="D46" s="71"/>
      <c r="E46" s="71"/>
      <c r="F46" s="73">
        <f>SUM(F8:F45)</f>
        <v>0</v>
      </c>
      <c r="G46" s="72"/>
      <c r="H46" s="72"/>
      <c r="I46" s="73">
        <f>SUM(I8:I45)</f>
        <v>0</v>
      </c>
      <c r="J46" s="72"/>
      <c r="K46" s="72"/>
      <c r="L46" s="73">
        <f>SUM(L8:L45)</f>
        <v>2125</v>
      </c>
    </row>
    <row r="47" spans="1:12" x14ac:dyDescent="0.25">
      <c r="A47" s="13" t="s">
        <v>47</v>
      </c>
      <c r="B47" s="23"/>
      <c r="C47" s="23"/>
      <c r="D47" s="24"/>
    </row>
  </sheetData>
  <mergeCells count="3">
    <mergeCell ref="D6:F6"/>
    <mergeCell ref="G6:I6"/>
    <mergeCell ref="J6:L6"/>
  </mergeCells>
  <phoneticPr fontId="9" type="noConversion"/>
  <pageMargins left="0.25" right="0.25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</dc:creator>
  <cp:lastModifiedBy>Тимченко Ирина</cp:lastModifiedBy>
  <cp:lastPrinted>2017-02-20T07:12:40Z</cp:lastPrinted>
  <dcterms:created xsi:type="dcterms:W3CDTF">2012-11-06T03:35:45Z</dcterms:created>
  <dcterms:modified xsi:type="dcterms:W3CDTF">2017-03-28T08:15:19Z</dcterms:modified>
</cp:coreProperties>
</file>